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a0c289909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财富目标规划" sheetId="1" r:id="R31c5f1d0be7c43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yyyy-mm-dd"/>
    <x:numFmt numFmtId="203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475569"/>
      <x:name val="Carlito"/>
    </x:font>
    <x:font>
      <x:b/>
      <x:sz val="12"/>
      <x:color rgb="FF0F2747"/>
      <x:name val="Carlito"/>
    </x:font>
    <x:font>
      <x:b/>
      <x:sz val="11"/>
      <x:color rgb="FF0F2747"/>
      <x:name val="Carlito"/>
    </x:font>
    <x:font>
      <x:sz val="9"/>
      <x:color rgb="FF64748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EAF3FF"/>
      </x:patternFill>
    </x:fill>
    <x:fill>
      <x:patternFill patternType="solid">
        <x:fgColor rgb="FFDCEAF7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db719d5a6474a" /><Relationship Type="http://schemas.openxmlformats.org/officeDocument/2006/relationships/theme" Target="/xl/theme/theme1.xml" Id="R051b559b79bb4765" /><Relationship Type="http://schemas.openxmlformats.org/officeDocument/2006/relationships/sharedStrings" Target="/xl/sharedStrings.xml" Id="Rdcf4f92eb4324789" /><Relationship Type="http://schemas.openxmlformats.org/officeDocument/2006/relationships/worksheet" Target="/xl/worksheets/sheet1.xml" Id="R31c5f1d0be7c43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15" hidden="0" customWidth="1"/>
    <x:col min="4" max="4" width="15" hidden="0" customWidth="1"/>
    <x:col min="5" max="5" width="15" hidden="0" customWidth="1"/>
    <x:col min="6" max="6" width="13" hidden="0" customWidth="1"/>
    <x:col min="7" max="7" width="10" hidden="0" customWidth="1"/>
    <x:col min="8" max="8" width="16" hidden="0" customWidth="1"/>
    <x:col min="9" max="9" width="10" hidden="0" customWidth="1"/>
    <x:col min="10" max="10" width="12" hidden="0" customWidth="1"/>
  </x:cols>
  <x:sheetData>
    <x:row r="1" ht="30" customHeight="1">
      <x:c r="A1" s="5" t="str">
        <x:v>财富积木｜财富目标规划表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11" t="str">
        <x:v>用途：把应急金、教育、买房、养老等目标拆成可量化金额和时间计划，持续跟踪完成进度。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22" customHeight="1">
      <x:c r="A4" s="16" t="str">
        <x:v>目标汇总</x:v>
      </x:c>
      <x:c r="B4" s="16"/>
      <x:c r="C4" s="16"/>
      <x:c r="D4" s="16"/>
      <x:c r="E4" s="16"/>
      <x:c r="F4" s="16"/>
      <x:c r="G4" s="16"/>
      <x:c r="H4" s="16"/>
      <x:c r="I4" s="16"/>
      <x:c r="J4" s="16"/>
    </x:row>
    <x:row r="5">
      <x:c r="A5" s="24" t="str">
        <x:v>目标总金额</x:v>
      </x:c>
      <x:c r="B5" s="24" t="str">
        <x:v>当前已准备</x:v>
      </x:c>
      <x:c r="C5" s="24" t="str">
        <x:v>剩余缺口</x:v>
      </x:c>
      <x:c r="D5" s="24" t="str">
        <x:v>总体完成率</x:v>
      </x:c>
      <x:c r="E5" s="24" t="str">
        <x:v>目标数量</x:v>
      </x:c>
    </x:row>
    <x:row r="6">
      <x:c r="A6" s="35" t="n">
        <x:f>SUM(C10:C19)</x:f>
        <x:v>440000</x:v>
      </x:c>
      <x:c r="B6" s="35" t="n">
        <x:f>SUM(D10:D19)</x:f>
        <x:v>55000</x:v>
      </x:c>
      <x:c r="C6" s="35" t="n">
        <x:f>SUM(E10:E19)</x:f>
        <x:v>385000</x:v>
      </x:c>
      <x:c r="D6" s="37" t="n">
        <x:f>IFERROR(B6/A6,0)</x:f>
        <x:v>0.125</x:v>
      </x:c>
      <x:c r="E6" s="32" t="n">
        <x:f>COUNT(C10:C19)</x:f>
        <x:v>4</x:v>
      </x:c>
    </x:row>
    <x:row r="8" ht="22" customHeight="1">
      <x:c r="A8" s="16" t="str">
        <x:v>目标明细</x:v>
      </x:c>
      <x:c r="B8" s="16"/>
      <x:c r="C8" s="16"/>
      <x:c r="D8" s="16"/>
      <x:c r="E8" s="16"/>
      <x:c r="F8" s="16"/>
      <x:c r="G8" s="16"/>
      <x:c r="H8" s="16"/>
      <x:c r="I8" s="16"/>
      <x:c r="J8" s="16"/>
    </x:row>
    <x:row r="9">
      <x:c r="A9" s="24" t="str">
        <x:v>优先级</x:v>
      </x:c>
      <x:c r="B9" s="24" t="str">
        <x:v>财富目标</x:v>
      </x:c>
      <x:c r="C9" s="24" t="str">
        <x:v>目标金额（元）</x:v>
      </x:c>
      <x:c r="D9" s="24" t="str">
        <x:v>当前金额（元）</x:v>
      </x:c>
      <x:c r="E9" s="24" t="str">
        <x:v>剩余缺口（元）</x:v>
      </x:c>
      <x:c r="F9" s="24" t="str">
        <x:v>目标日期</x:v>
      </x:c>
      <x:c r="G9" s="24" t="str">
        <x:v>剩余月数</x:v>
      </x:c>
      <x:c r="H9" s="24" t="str">
        <x:v>每月需准备（元）</x:v>
      </x:c>
      <x:c r="I9" s="24" t="str">
        <x:v>完成率</x:v>
      </x:c>
      <x:c r="J9" s="24" t="str">
        <x:v>状态</x:v>
      </x:c>
    </x:row>
    <x:row r="10">
      <x:c r="A10" s="32" t="str">
        <x:v>高</x:v>
      </x:c>
      <x:c r="B10" s="32" t="str">
        <x:v>家庭应急金</x:v>
      </x:c>
      <x:c r="C10" s="35" t="n">
        <x:v>60000</x:v>
      </x:c>
      <x:c r="D10" s="35" t="n">
        <x:v>20000</x:v>
      </x:c>
      <x:c r="E10" s="35" t="n">
        <x:f>MAX(C10-D10,0)</x:f>
        <x:v>40000</x:v>
      </x:c>
      <x:c r="F10" s="39"/>
      <x:c r="G10" s="41" t="str">
        <x:f>IF(F10="","",IF(F10&lt;=TODAY(),0,DATEDIF(TODAY(),F10,"m")))</x:f>
      </x:c>
      <x:c r="H10" s="35" t="str">
        <x:f>IF(OR(E10="",G10="",G10=0),"",E10/G10)</x:f>
      </x:c>
      <x:c r="I10" s="37" t="n">
        <x:f>IFERROR(D10/C10,0)</x:f>
        <x:v>0.3333333333333333</x:v>
      </x:c>
      <x:c r="J10" s="32" t="str">
        <x:v>进行中</x:v>
      </x:c>
    </x:row>
    <x:row r="11">
      <x:c r="A11" s="32" t="str">
        <x:v>中</x:v>
      </x:c>
      <x:c r="B11" s="32" t="str">
        <x:v>子女教育金</x:v>
      </x:c>
      <x:c r="C11" s="35" t="n">
        <x:v>200000</x:v>
      </x:c>
      <x:c r="D11" s="35" t="n">
        <x:v>30000</x:v>
      </x:c>
      <x:c r="E11" s="35" t="n">
        <x:f>MAX(C11-D11,0)</x:f>
        <x:v>170000</x:v>
      </x:c>
      <x:c r="F11" s="39"/>
      <x:c r="G11" s="41" t="str">
        <x:f>IF(F11="","",IF(F11&lt;=TODAY(),0,DATEDIF(TODAY(),F11,"m")))</x:f>
      </x:c>
      <x:c r="H11" s="35" t="str">
        <x:f>IF(OR(E11="",G11="",G11=0),"",E11/G11)</x:f>
      </x:c>
      <x:c r="I11" s="37" t="n">
        <x:f>IFERROR(D11/C11,0)</x:f>
        <x:v>0.15</x:v>
      </x:c>
      <x:c r="J11" s="32" t="str">
        <x:v>进行中</x:v>
      </x:c>
    </x:row>
    <x:row r="12">
      <x:c r="A12" s="32" t="str">
        <x:v>中</x:v>
      </x:c>
      <x:c r="B12" s="32" t="str">
        <x:v>购车/换车</x:v>
      </x:c>
      <x:c r="C12" s="35" t="n">
        <x:v>150000</x:v>
      </x:c>
      <x:c r="D12" s="35" t="n">
        <x:v>0</x:v>
      </x:c>
      <x:c r="E12" s="35" t="n">
        <x:f>MAX(C12-D12,0)</x:f>
        <x:v>150000</x:v>
      </x:c>
      <x:c r="F12" s="39"/>
      <x:c r="G12" s="41" t="str">
        <x:f>IF(F12="","",IF(F12&lt;=TODAY(),0,DATEDIF(TODAY(),F12,"m")))</x:f>
      </x:c>
      <x:c r="H12" s="35" t="str">
        <x:f>IF(OR(E12="",G12="",G12=0),"",E12/G12)</x:f>
      </x:c>
      <x:c r="I12" s="37" t="n">
        <x:f>IFERROR(D12/C12,0)</x:f>
        <x:v>0</x:v>
      </x:c>
      <x:c r="J12" s="32" t="str">
        <x:v>未开始</x:v>
      </x:c>
    </x:row>
    <x:row r="13">
      <x:c r="A13" s="32" t="str">
        <x:v>低</x:v>
      </x:c>
      <x:c r="B13" s="32" t="str">
        <x:v>旅行基金</x:v>
      </x:c>
      <x:c r="C13" s="35" t="n">
        <x:v>30000</x:v>
      </x:c>
      <x:c r="D13" s="35" t="n">
        <x:v>5000</x:v>
      </x:c>
      <x:c r="E13" s="35" t="n">
        <x:f>MAX(C13-D13,0)</x:f>
        <x:v>25000</x:v>
      </x:c>
      <x:c r="F13" s="39"/>
      <x:c r="G13" s="41" t="str">
        <x:f>IF(F13="","",IF(F13&lt;=TODAY(),0,DATEDIF(TODAY(),F13,"m")))</x:f>
      </x:c>
      <x:c r="H13" s="35" t="str">
        <x:f>IF(OR(E13="",G13="",G13=0),"",E13/G13)</x:f>
      </x:c>
      <x:c r="I13" s="37" t="n">
        <x:f>IFERROR(D13/C13,0)</x:f>
        <x:v>0.16666666666666666</x:v>
      </x:c>
      <x:c r="J13" s="32" t="str">
        <x:v>进行中</x:v>
      </x:c>
    </x:row>
    <x:row r="14">
      <x:c r="A14" s="32"/>
      <x:c r="B14" s="32"/>
      <x:c r="C14" s="35"/>
      <x:c r="D14" s="35"/>
      <x:c r="E14" s="35"/>
      <x:c r="F14" s="39"/>
      <x:c r="G14" s="41" t="str">
        <x:f>IF(F14="","",IF(F14&lt;=TODAY(),0,DATEDIF(TODAY(),F14,"m")))</x:f>
      </x:c>
      <x:c r="H14" s="35" t="str">
        <x:f>IF(OR(E14="",G14="",G14=0),"",E14/G14)</x:f>
      </x:c>
      <x:c r="I14" s="37" t="n">
        <x:f>IFERROR(D14/C14,0)</x:f>
        <x:v>0</x:v>
      </x:c>
      <x:c r="J14" s="32"/>
    </x:row>
    <x:row r="15">
      <x:c r="A15" s="32"/>
      <x:c r="B15" s="32"/>
      <x:c r="C15" s="35"/>
      <x:c r="D15" s="35"/>
      <x:c r="E15" s="35"/>
      <x:c r="F15" s="39"/>
      <x:c r="G15" s="41" t="str">
        <x:f>IF(F15="","",IF(F15&lt;=TODAY(),0,DATEDIF(TODAY(),F15,"m")))</x:f>
      </x:c>
      <x:c r="H15" s="35" t="str">
        <x:f>IF(OR(E15="",G15="",G15=0),"",E15/G15)</x:f>
      </x:c>
      <x:c r="I15" s="37" t="n">
        <x:f>IFERROR(D15/C15,0)</x:f>
        <x:v>0</x:v>
      </x:c>
      <x:c r="J15" s="32"/>
    </x:row>
    <x:row r="16">
      <x:c r="A16" s="32"/>
      <x:c r="B16" s="32"/>
      <x:c r="C16" s="35"/>
      <x:c r="D16" s="35"/>
      <x:c r="E16" s="35"/>
      <x:c r="F16" s="39"/>
      <x:c r="G16" s="41" t="str">
        <x:f>IF(F16="","",IF(F16&lt;=TODAY(),0,DATEDIF(TODAY(),F16,"m")))</x:f>
      </x:c>
      <x:c r="H16" s="35" t="str">
        <x:f>IF(OR(E16="",G16="",G16=0),"",E16/G16)</x:f>
      </x:c>
      <x:c r="I16" s="37" t="n">
        <x:f>IFERROR(D16/C16,0)</x:f>
        <x:v>0</x:v>
      </x:c>
      <x:c r="J16" s="32"/>
    </x:row>
    <x:row r="17">
      <x:c r="A17" s="32"/>
      <x:c r="B17" s="32"/>
      <x:c r="C17" s="35"/>
      <x:c r="D17" s="35"/>
      <x:c r="E17" s="35"/>
      <x:c r="F17" s="39"/>
      <x:c r="G17" s="41" t="str">
        <x:f>IF(F17="","",IF(F17&lt;=TODAY(),0,DATEDIF(TODAY(),F17,"m")))</x:f>
      </x:c>
      <x:c r="H17" s="35" t="str">
        <x:f>IF(OR(E17="",G17="",G17=0),"",E17/G17)</x:f>
      </x:c>
      <x:c r="I17" s="37" t="n">
        <x:f>IFERROR(D17/C17,0)</x:f>
        <x:v>0</x:v>
      </x:c>
      <x:c r="J17" s="32"/>
    </x:row>
    <x:row r="18">
      <x:c r="A18" s="32"/>
      <x:c r="B18" s="32"/>
      <x:c r="C18" s="35"/>
      <x:c r="D18" s="35"/>
      <x:c r="E18" s="35"/>
      <x:c r="F18" s="39"/>
      <x:c r="G18" s="41" t="str">
        <x:f>IF(F18="","",IF(F18&lt;=TODAY(),0,DATEDIF(TODAY(),F18,"m")))</x:f>
      </x:c>
      <x:c r="H18" s="35" t="str">
        <x:f>IF(OR(E18="",G18="",G18=0),"",E18/G18)</x:f>
      </x:c>
      <x:c r="I18" s="37" t="n">
        <x:f>IFERROR(D18/C18,0)</x:f>
        <x:v>0</x:v>
      </x:c>
      <x:c r="J18" s="32"/>
    </x:row>
    <x:row r="19">
      <x:c r="A19" s="32"/>
      <x:c r="B19" s="32"/>
      <x:c r="C19" s="35"/>
      <x:c r="D19" s="35"/>
      <x:c r="E19" s="35"/>
      <x:c r="F19" s="39"/>
      <x:c r="G19" s="41" t="str">
        <x:f>IF(F19="","",IF(F19&lt;=TODAY(),0,DATEDIF(TODAY(),F19,"m")))</x:f>
      </x:c>
      <x:c r="H19" s="35" t="str">
        <x:f>IF(OR(E19="",G19="",G19=0),"",E19/G19)</x:f>
      </x:c>
      <x:c r="I19" s="37" t="n">
        <x:f>IFERROR(D19/C19,0)</x:f>
        <x:v>0</x:v>
      </x:c>
      <x:c r="J19" s="32"/>
    </x:row>
    <x:row r="21">
      <x:c r="A21" s="46" t="str">
        <x:v>使用建议：先填写目标金额、当前金额和目标日期；表格会自动计算缺口、剩余月数、每月需准备金额和完成率。目标金额可随家庭情况调整，不必一次设得过细。</x:v>
      </x:c>
      <x:c r="B21" s="46"/>
      <x:c r="C21" s="46"/>
      <x:c r="D21" s="46"/>
      <x:c r="E21" s="46"/>
      <x:c r="F21" s="46"/>
      <x:c r="G21" s="46"/>
      <x:c r="H21" s="46"/>
      <x:c r="I21" s="46"/>
      <x:c r="J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</x:row>
  </x:sheetData>
  <x:mergeCells>
    <x:mergeCell ref="A1:J1"/>
    <x:mergeCell ref="A2:J2"/>
    <x:mergeCell ref="A4:J4"/>
    <x:mergeCell ref="A8:J8"/>
    <x:mergeCell ref="A21:J22"/>
  </x:mergeCells>
  <x:conditionalFormatting sqref="D6:D6">
    <x:cfRule type="dataBar" priority="1">
      <x:dataBar>
        <x:cfvo type="min"/>
        <x:cfvo type="max"/>
        <x:color rgb="FF22C55E"/>
      </x:dataBar>
      <x:extLst>
        <x:ext xmlns:x14="http://schemas.microsoft.com/office/spreadsheetml/2009/9/main" uri="{B025F937-C7B1-47D3-B67F-A62EFF666E3E}">
          <x14:id>{3C71F3C7-607C-1B1F-5219-A9706C8545E0}</x14:id>
        </x:ext>
      </x:extLst>
    </x:cfRule>
  </x:conditionalFormatting>
  <x:conditionalFormatting sqref="I10:I19">
    <x:cfRule type="dataBar" priority="2">
      <x:dataBar>
        <x:cfvo type="min"/>
        <x:cfvo type="max"/>
        <x:color rgb="FF3B82F6"/>
      </x:dataBar>
      <x:extLst>
        <x:ext xmlns:x14="http://schemas.microsoft.com/office/spreadsheetml/2009/9/main" uri="{B025F937-C7B1-47D3-B67F-A62EFF666E3E}">
          <x14:id>{B8B9B3FE-6B89-4653-4B9C-164E44030B99}</x14:id>
        </x:ext>
      </x:extLst>
    </x:cfRule>
  </x:conditionalFormatting>
  <x:conditionalFormatting sqref="J10:J19">
    <x:cfRule type="expression" dxfId="0" priority="3">
      <x:formula>J10="已完成"</x:formula>
    </x:cfRule>
    <x:cfRule type="expression" dxfId="1" priority="4">
      <x:formula>J10="暂停"</x:formula>
    </x:cfRule>
  </x:conditionalFormatting>
  <x:dataValidations count="2">
    <x:dataValidation type="list" sqref="A10:A19">
      <x:formula1>"高,中,低"</x:formula1>
    </x:dataValidation>
    <x:dataValidation type="list" sqref="J10:J19">
      <x:formula1>"未开始,进行中,已完成,暂停"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C71F3C7-607C-1B1F-5219-A9706C8545E0}">
            <x14:dataBar gradient="1">
              <x14:cfvo type="min"/>
              <x14:cfvo type="max"/>
              <x14:fillColor rgb="FF22C55E"/>
            </x14:dataBar>
          </x14:cfRule>
          <xm:sqref>D6:D6</xm:sqref>
        </x14:conditionalFormatting>
        <x14:conditionalFormatting>
          <x14:cfRule type="dataBar" priority="2" id="{B8B9B3FE-6B89-4653-4B9C-164E44030B99}">
            <x14:dataBar gradient="1">
              <x14:cfvo type="min"/>
              <x14:cfvo type="max"/>
              <x14:fillColor rgb="FF3B82F6"/>
            </x14:dataBar>
          </x14:cfRule>
          <xm:sqref>I10:I19</xm:sqref>
        </x14:conditionalFormatting>
      </x14:conditionalFormattings>
    </x:ext>
  </x:extLst>
</x:worksheet>
</file>